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\INTERVENTOR CAJIBIO\CONCURSO INTERVENTOR NOV 2023\"/>
    </mc:Choice>
  </mc:AlternateContent>
  <xr:revisionPtr revIDLastSave="0" documentId="8_{19546FCD-A635-4176-AB4A-2075E2368A97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R23" i="1" s="1"/>
  <c r="K23" i="1"/>
  <c r="J23" i="1"/>
  <c r="Q22" i="1"/>
  <c r="R22" i="1" s="1"/>
  <c r="J22" i="1"/>
  <c r="K22" i="1" s="1"/>
  <c r="Q21" i="1"/>
  <c r="R21" i="1" s="1"/>
  <c r="K21" i="1"/>
  <c r="J21" i="1"/>
  <c r="Q20" i="1"/>
  <c r="R20" i="1" s="1"/>
  <c r="J20" i="1"/>
  <c r="K20" i="1" s="1"/>
  <c r="Q19" i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<sst xmlns="http://schemas.openxmlformats.org/spreadsheetml/2006/main" count="296" uniqueCount="144">
  <si>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</si>
  <si>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</si>
  <si>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</si>
  <si>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</si>
  <si>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</si>
  <si>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</si>
  <si>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</si>
  <si>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</si>
  <si>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</si>
  <si>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</si>
  <si>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</si>
  <si>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</si>
  <si>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</si>
  <si>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</si>
  <si>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</si>
  <si>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</si>
  <si>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</si>
  <si>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</si>
  <si>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</si>
  <si>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</si>
  <si>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</si>
  <si>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</si>
  <si>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</si>
  <si>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</si>
  <si>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</si>
  <si>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</si>
  <si>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</si>
  <si>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</si>
  <si>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</si>
  <si>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</si>
  <si>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</si>
  <si>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</si>
  <si>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</si>
  <si>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</si>
  <si>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</si>
  <si>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</si>
  <si>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</si>
  <si>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</si>
  <si>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</si>
  <si>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</si>
  <si>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</si>
  <si>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</si>
  <si>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</si>
  <si>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</si>
  <si>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</si>
  <si>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</si>
  <si>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</si>
  <si>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</si>
  <si>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</si>
  <si>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</si>
  <si>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</si>
  <si>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</si>
  <si>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</si>
  <si>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</si>
  <si>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</si>
  <si>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</si>
  <si>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</si>
  <si>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</si>
  <si>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</si>
  <si>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</si>
  <si>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</si>
  <si>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</si>
  <si>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</si>
  <si>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</si>
  <si>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</si>
  <si>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</si>
  <si>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</si>
  <si>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</si>
  <si>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</si>
  <si>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</si>
  <si>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</si>
  <si>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</si>
  <si>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</si>
  <si>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</si>
  <si>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</si>
  <si>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</si>
  <si>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</si>
  <si>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</si>
  <si>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</si>
  <si>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</si>
  <si>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</si>
  <si>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</si>
  <si>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</si>
  <si>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</si>
  <si>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</si>
  <si>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</si>
  <si>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</si>
  <si>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</si>
  <si>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</si>
  <si>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</si>
  <si>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</si>
  <si>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</si>
  <si>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</si>
  <si>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</si>
  <si>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</si>
  <si>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</si>
  <si>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</si>
  <si>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</si>
  <si>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</si>
  <si>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</si>
  <si>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</si>
  <si>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</si>
  <si>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</si>
  <si>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</si>
  <si>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</si>
  <si>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</si>
  <si>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</si>
  <si>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</si>
  <si>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</si>
  <si>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</si>
  <si>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</si>
  <si>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</si>
  <si>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</si>
  <si>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</si>
  <si>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</si>
  <si>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</si>
  <si>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</si>
  <si>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</si>
  <si>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</si>
  <si>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</si>
  <si>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</si>
  <si>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>Que el contratista no facture mensualmente.</t>
  </si>
  <si>
    <t>Presenta de manera parcial informes y soportes de los costos incurridos mensualmente.
Presentación errada, incompleta de los soportes de los informes mensuales y costos asociados a su oferta económica
No tiene  una adecuada y oportuna comunicación con el supervisor del contrato.</t>
  </si>
  <si>
    <t>CONTRATISTA</t>
  </si>
  <si>
    <t>Asegurara con el supervisor la metodología para aprobar los pagos, para lo cual desde el inicio deberá entregar un modelo del informe y manual de los soportes que acompañan las acta de pagos.
El contratista deberá garantizar que se cumplirá mensualmente la presentación de informes y soportes de acuerdo a la metodología de pagos.</t>
  </si>
  <si>
    <t>SUPERVISOR</t>
  </si>
  <si>
    <t>Reuniones de seguimiento entre Contribuyente, Supervisión e Interventoria.</t>
  </si>
  <si>
    <t xml:space="preserve">Declarar fallido el proceso </t>
  </si>
  <si>
    <t>Técnico</t>
  </si>
  <si>
    <t>Demoras en la emisión de conceptos objeto de la interventoría que afecten directamente la ejecución del contrato.</t>
  </si>
  <si>
    <t>No responder o responder de manera tardía a las solicitudes del contratista derivando en sobre costos o entregables que no cumplan con la calidad aplicable al proyecto y/o impacte negativamente el avance de ejecución de la obra.</t>
  </si>
  <si>
    <t>Registro y control de respuesta a los comunicados radicados por el contratista a la interventoría en comités de obra.</t>
  </si>
  <si>
    <t>En comités de obra se debe presentar el Registro y control de respuesta a los comunicados radicados una relación de las respuestas pendientes y su fecha de vencimiento de respuesta.</t>
  </si>
  <si>
    <t>Que no se realice el seguimiento adecuado a las obligaciones del contratista ejecutor.</t>
  </si>
  <si>
    <t>Incumplimiento del contratista ejecutor sin trazabilidad o alertas de la interventoría que derivan en procesos fallidos de efectividad de apremios.
Riesgo reputacional por el no cumplimiento de pagos a proveedores y/o empleados por el no seguimiento y aseguramiento del cumplimiento de las obligaciones del contratista.</t>
  </si>
  <si>
    <t>Seguimiento mensual del pago de los proveedores y/o empleados del contratista ejecutor.
Seguimiento mensual de las obligaciones del contratista.</t>
  </si>
  <si>
    <t>Mediante comités semanales la interventoría deberá reportar las acciones que adelanta para asegurara el cumplimiento integral de las obligaciones del contratista.</t>
  </si>
  <si>
    <t>Liquidación</t>
  </si>
  <si>
    <t>Mayor tiempo del establecido para la liquidación.</t>
  </si>
  <si>
    <t>Posible incumplimiento de la entrega del proyecto a la ENC por las demoras en el cierre del patrimonio autónomo, derivando en multas y sanciones para el Contribuyente.</t>
  </si>
  <si>
    <t xml:space="preserve">El contratista deberá facturara mensualmente Sopena de incurrirá en un incumplimiento.
El contratista debe asegurar que la información se encuentre cargada y disponible para el seguimiento.
</t>
  </si>
  <si>
    <t>Se revisara quincenalmente el avance de actas de cobro y la información cargada en el repositorio que debe tener el contratista.</t>
  </si>
  <si>
    <t>Quincenales</t>
  </si>
  <si>
    <r>
      <rPr>
        <b/>
        <sz val="9"/>
        <rFont val="Calibri"/>
        <family val="2"/>
        <scheme val="minor"/>
      </rPr>
      <t>En la etapa precontractual:</t>
    </r>
    <r>
      <rPr>
        <sz val="9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rFont val="Calibri"/>
        <family val="2"/>
        <scheme val="minor"/>
      </rPr>
      <t xml:space="preserve">En la etapa contractual:
- </t>
    </r>
    <r>
      <rPr>
        <sz val="9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</si>
</sst>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25</xdr:row>
      <xdr:rowOff>194734</xdr:rowOff>
    </xdr:from>
    <xdr:to>
      <xdr:col>5</xdr:col>
      <xdr:colOff>1797050</xdr:colOff>
      <xdr:row>46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26</xdr:row>
      <xdr:rowOff>77258</xdr:rowOff>
    </xdr:from>
    <xdr:to>
      <xdr:col>6</xdr:col>
      <xdr:colOff>3869001</xdr:colOff>
      <xdr:row>46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"/>
  <sheetViews>
    <sheetView tabSelected="1" view="pageBreakPreview" zoomScale="80" zoomScaleNormal="80" zoomScaleSheetLayoutView="80" workbookViewId="0"/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x14ac:dyDescent="0.25">
      <c r="G2" s="3" t="s">
        <v>0</v>
      </c>
    </row>
    <row r="3" spans="1:22" s="5" customFormat="1" x14ac:dyDescent="0.25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/>
      <c r="J3" s="27"/>
      <c r="K3" s="27"/>
      <c r="L3" s="27"/>
      <c r="M3" s="27" t="s">
        <v>9</v>
      </c>
      <c r="N3" s="27"/>
      <c r="O3" s="27" t="s">
        <v>10</v>
      </c>
      <c r="P3" s="27"/>
      <c r="Q3" s="27"/>
      <c r="R3" s="27"/>
      <c r="S3" s="28" t="s">
        <v>11</v>
      </c>
      <c r="T3" s="28"/>
      <c r="U3" s="27" t="s">
        <v>12</v>
      </c>
      <c r="V3" s="27"/>
    </row>
    <row r="4" spans="1:22" s="5" customFormat="1" ht="51" x14ac:dyDescent="0.25">
      <c r="A4" s="27"/>
      <c r="B4" s="27"/>
      <c r="C4" s="27"/>
      <c r="D4" s="27"/>
      <c r="E4" s="27"/>
      <c r="F4" s="27"/>
      <c r="G4" s="27"/>
      <c r="H4" s="6" t="s">
        <v>13</v>
      </c>
      <c r="I4" s="6" t="s">
        <v>14</v>
      </c>
      <c r="J4" s="6" t="s">
        <v>15</v>
      </c>
      <c r="K4" s="6" t="s">
        <v>16</v>
      </c>
      <c r="L4" s="4" t="s">
        <v>17</v>
      </c>
      <c r="M4" s="4" t="s">
        <v>18</v>
      </c>
      <c r="N4" s="4" t="s">
        <v>19</v>
      </c>
      <c r="O4" s="6" t="s">
        <v>13</v>
      </c>
      <c r="P4" s="6" t="s">
        <v>14</v>
      </c>
      <c r="Q4" s="6" t="s">
        <v>15</v>
      </c>
      <c r="R4" s="6" t="s">
        <v>16</v>
      </c>
      <c r="S4" s="4" t="s">
        <v>20</v>
      </c>
      <c r="T4" s="4" t="s">
        <v>21</v>
      </c>
      <c r="U4" s="4" t="s">
        <v>22</v>
      </c>
      <c r="V4" s="4" t="s">
        <v>23</v>
      </c>
    </row>
    <row r="5" spans="1:22" ht="72" x14ac:dyDescent="0.2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97</v>
      </c>
      <c r="M5" s="7" t="s">
        <v>31</v>
      </c>
      <c r="N5" s="8" t="s">
        <v>32</v>
      </c>
      <c r="O5" s="7">
        <v>1</v>
      </c>
      <c r="P5" s="7">
        <v>2</v>
      </c>
      <c r="Q5" s="7">
        <f t="shared" ref="Q5:Q13" si="1">P5+O5</f>
        <v>3</v>
      </c>
      <c r="R5" s="10" t="s">
        <v>33</v>
      </c>
      <c r="S5" s="7" t="s">
        <v>34</v>
      </c>
      <c r="T5" s="7" t="s">
        <v>96</v>
      </c>
      <c r="U5" s="8" t="s">
        <v>35</v>
      </c>
      <c r="V5" s="7" t="s">
        <v>36</v>
      </c>
    </row>
    <row r="6" spans="1:22" ht="72" x14ac:dyDescent="0.2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37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96</v>
      </c>
      <c r="M6" s="7" t="s">
        <v>31</v>
      </c>
      <c r="N6" s="8" t="s">
        <v>102</v>
      </c>
      <c r="O6" s="7">
        <v>1</v>
      </c>
      <c r="P6" s="7">
        <v>2</v>
      </c>
      <c r="Q6" s="7">
        <f t="shared" si="1"/>
        <v>3</v>
      </c>
      <c r="R6" s="10" t="s">
        <v>33</v>
      </c>
      <c r="S6" s="7" t="s">
        <v>34</v>
      </c>
      <c r="T6" s="7" t="s">
        <v>96</v>
      </c>
      <c r="U6" s="8" t="s">
        <v>35</v>
      </c>
      <c r="V6" s="7" t="s">
        <v>36</v>
      </c>
    </row>
    <row r="7" spans="1:22" ht="204" x14ac:dyDescent="0.25">
      <c r="A7" s="11">
        <v>3</v>
      </c>
      <c r="B7" s="8" t="s">
        <v>24</v>
      </c>
      <c r="C7" s="8" t="s">
        <v>25</v>
      </c>
      <c r="D7" s="8" t="s">
        <v>26</v>
      </c>
      <c r="E7" s="8" t="s">
        <v>85</v>
      </c>
      <c r="F7" s="12" t="s">
        <v>38</v>
      </c>
      <c r="G7" s="13" t="s">
        <v>143</v>
      </c>
      <c r="H7" s="7">
        <v>2</v>
      </c>
      <c r="I7" s="7">
        <v>4</v>
      </c>
      <c r="J7" s="7">
        <v>6</v>
      </c>
      <c r="K7" s="14" t="s">
        <v>40</v>
      </c>
      <c r="L7" s="8" t="s">
        <v>118</v>
      </c>
      <c r="M7" s="7" t="s">
        <v>31</v>
      </c>
      <c r="N7" s="8" t="s">
        <v>95</v>
      </c>
      <c r="O7" s="7">
        <v>1</v>
      </c>
      <c r="P7" s="7">
        <v>4</v>
      </c>
      <c r="Q7" s="7">
        <v>5</v>
      </c>
      <c r="R7" s="9" t="s">
        <v>30</v>
      </c>
      <c r="S7" s="7" t="s">
        <v>39</v>
      </c>
      <c r="T7" s="8" t="s">
        <v>119</v>
      </c>
      <c r="U7" s="8" t="s">
        <v>103</v>
      </c>
      <c r="V7" s="7" t="s">
        <v>36</v>
      </c>
    </row>
    <row r="8" spans="1:22" ht="72" x14ac:dyDescent="0.25">
      <c r="A8" s="7">
        <v>4</v>
      </c>
      <c r="B8" s="8" t="s">
        <v>24</v>
      </c>
      <c r="C8" s="8" t="s">
        <v>25</v>
      </c>
      <c r="D8" s="8" t="s">
        <v>26</v>
      </c>
      <c r="E8" s="8" t="s">
        <v>85</v>
      </c>
      <c r="F8" s="15" t="s">
        <v>127</v>
      </c>
      <c r="G8" s="8" t="s">
        <v>104</v>
      </c>
      <c r="H8" s="7">
        <v>2</v>
      </c>
      <c r="I8" s="7">
        <v>5</v>
      </c>
      <c r="J8" s="7">
        <v>7</v>
      </c>
      <c r="K8" s="14" t="s">
        <v>40</v>
      </c>
      <c r="L8" s="8" t="s">
        <v>98</v>
      </c>
      <c r="M8" s="7" t="s">
        <v>41</v>
      </c>
      <c r="N8" s="8" t="s">
        <v>105</v>
      </c>
      <c r="O8" s="7">
        <v>2</v>
      </c>
      <c r="P8" s="7">
        <v>5</v>
      </c>
      <c r="Q8" s="7">
        <v>7</v>
      </c>
      <c r="R8" s="14" t="s">
        <v>40</v>
      </c>
      <c r="S8" s="7" t="s">
        <v>39</v>
      </c>
      <c r="T8" s="7" t="s">
        <v>96</v>
      </c>
      <c r="U8" s="8" t="s">
        <v>103</v>
      </c>
      <c r="V8" s="7" t="s">
        <v>36</v>
      </c>
    </row>
    <row r="9" spans="1:22" ht="36" x14ac:dyDescent="0.25">
      <c r="A9" s="11">
        <v>5</v>
      </c>
      <c r="B9" s="7" t="s">
        <v>24</v>
      </c>
      <c r="C9" s="7" t="s">
        <v>25</v>
      </c>
      <c r="D9" s="7" t="s">
        <v>42</v>
      </c>
      <c r="E9" s="7" t="s">
        <v>43</v>
      </c>
      <c r="F9" s="8" t="s">
        <v>44</v>
      </c>
      <c r="G9" s="8" t="s">
        <v>45</v>
      </c>
      <c r="H9" s="7">
        <v>1</v>
      </c>
      <c r="I9" s="7">
        <v>5</v>
      </c>
      <c r="J9" s="7">
        <v>6</v>
      </c>
      <c r="K9" s="14" t="s">
        <v>40</v>
      </c>
      <c r="L9" s="7" t="s">
        <v>99</v>
      </c>
      <c r="M9" s="8" t="s">
        <v>63</v>
      </c>
      <c r="N9" s="8" t="s">
        <v>46</v>
      </c>
      <c r="O9" s="7">
        <v>1</v>
      </c>
      <c r="P9" s="7">
        <v>5</v>
      </c>
      <c r="Q9" s="7">
        <f t="shared" si="1"/>
        <v>6</v>
      </c>
      <c r="R9" s="14" t="s">
        <v>40</v>
      </c>
      <c r="S9" s="7" t="s">
        <v>47</v>
      </c>
      <c r="T9" s="7" t="s">
        <v>96</v>
      </c>
      <c r="U9" s="8" t="s">
        <v>101</v>
      </c>
      <c r="V9" s="7" t="s">
        <v>36</v>
      </c>
    </row>
    <row r="10" spans="1:22" ht="72" x14ac:dyDescent="0.25">
      <c r="A10" s="11">
        <v>6</v>
      </c>
      <c r="B10" s="8" t="s">
        <v>48</v>
      </c>
      <c r="C10" s="8" t="s">
        <v>25</v>
      </c>
      <c r="D10" s="15" t="s">
        <v>49</v>
      </c>
      <c r="E10" s="8" t="s">
        <v>50</v>
      </c>
      <c r="F10" s="8" t="s">
        <v>51</v>
      </c>
      <c r="G10" s="8" t="s">
        <v>104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99</v>
      </c>
      <c r="M10" s="8" t="s">
        <v>63</v>
      </c>
      <c r="N10" s="8" t="s">
        <v>52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53</v>
      </c>
      <c r="T10" s="7" t="s">
        <v>96</v>
      </c>
      <c r="U10" s="8" t="s">
        <v>106</v>
      </c>
      <c r="V10" s="8" t="s">
        <v>36</v>
      </c>
    </row>
    <row r="11" spans="1:22" ht="96" x14ac:dyDescent="0.25">
      <c r="A11" s="16">
        <v>7</v>
      </c>
      <c r="B11" s="16" t="s">
        <v>54</v>
      </c>
      <c r="C11" s="16" t="s">
        <v>25</v>
      </c>
      <c r="D11" s="16" t="s">
        <v>55</v>
      </c>
      <c r="E11" s="16" t="s">
        <v>56</v>
      </c>
      <c r="F11" s="17" t="s">
        <v>57</v>
      </c>
      <c r="G11" s="17" t="s">
        <v>58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99</v>
      </c>
      <c r="M11" s="7" t="s">
        <v>41</v>
      </c>
      <c r="N11" s="8" t="s">
        <v>59</v>
      </c>
      <c r="O11" s="7">
        <v>3</v>
      </c>
      <c r="P11" s="7">
        <v>3</v>
      </c>
      <c r="Q11" s="7">
        <f t="shared" si="1"/>
        <v>6</v>
      </c>
      <c r="R11" s="14" t="s">
        <v>40</v>
      </c>
      <c r="S11" s="7" t="s">
        <v>34</v>
      </c>
      <c r="T11" s="8" t="s">
        <v>100</v>
      </c>
      <c r="U11" s="8" t="s">
        <v>60</v>
      </c>
      <c r="V11" s="7" t="s">
        <v>36</v>
      </c>
    </row>
    <row r="12" spans="1:22" ht="96" x14ac:dyDescent="0.25">
      <c r="A12" s="16">
        <v>8</v>
      </c>
      <c r="B12" s="17" t="s">
        <v>48</v>
      </c>
      <c r="C12" s="17" t="s">
        <v>25</v>
      </c>
      <c r="D12" s="17" t="s">
        <v>61</v>
      </c>
      <c r="E12" s="17" t="s">
        <v>50</v>
      </c>
      <c r="F12" s="17" t="s">
        <v>107</v>
      </c>
      <c r="G12" s="17" t="s">
        <v>62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99</v>
      </c>
      <c r="M12" s="8" t="s">
        <v>63</v>
      </c>
      <c r="N12" s="8" t="s">
        <v>108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64</v>
      </c>
      <c r="T12" s="7" t="s">
        <v>99</v>
      </c>
      <c r="U12" s="8" t="s">
        <v>109</v>
      </c>
      <c r="V12" s="8" t="s">
        <v>65</v>
      </c>
    </row>
    <row r="13" spans="1:22" ht="36" x14ac:dyDescent="0.25">
      <c r="A13" s="7">
        <v>9</v>
      </c>
      <c r="B13" s="7" t="s">
        <v>54</v>
      </c>
      <c r="C13" s="7" t="s">
        <v>25</v>
      </c>
      <c r="D13" s="7" t="s">
        <v>55</v>
      </c>
      <c r="E13" s="7" t="s">
        <v>56</v>
      </c>
      <c r="F13" s="8" t="s">
        <v>110</v>
      </c>
      <c r="G13" s="8" t="s">
        <v>66</v>
      </c>
      <c r="H13" s="7">
        <v>2</v>
      </c>
      <c r="I13" s="7">
        <v>3</v>
      </c>
      <c r="J13" s="7">
        <v>5</v>
      </c>
      <c r="K13" s="9" t="s">
        <v>30</v>
      </c>
      <c r="L13" s="7" t="s">
        <v>99</v>
      </c>
      <c r="M13" s="7" t="s">
        <v>31</v>
      </c>
      <c r="N13" s="8" t="s">
        <v>67</v>
      </c>
      <c r="O13" s="7">
        <v>1</v>
      </c>
      <c r="P13" s="7">
        <v>1</v>
      </c>
      <c r="Q13" s="7">
        <f t="shared" si="1"/>
        <v>2</v>
      </c>
      <c r="R13" s="10" t="s">
        <v>33</v>
      </c>
      <c r="S13" s="7" t="s">
        <v>34</v>
      </c>
      <c r="T13" s="8" t="s">
        <v>100</v>
      </c>
      <c r="U13" s="8" t="s">
        <v>68</v>
      </c>
      <c r="V13" s="7" t="s">
        <v>36</v>
      </c>
    </row>
    <row r="14" spans="1:22" ht="72" x14ac:dyDescent="0.25">
      <c r="A14" s="16">
        <v>10</v>
      </c>
      <c r="B14" s="16" t="s">
        <v>24</v>
      </c>
      <c r="C14" s="16" t="s">
        <v>25</v>
      </c>
      <c r="D14" s="16" t="s">
        <v>55</v>
      </c>
      <c r="E14" s="16" t="s">
        <v>69</v>
      </c>
      <c r="F14" s="17" t="s">
        <v>70</v>
      </c>
      <c r="G14" s="17" t="s">
        <v>71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98</v>
      </c>
      <c r="M14" s="7" t="s">
        <v>72</v>
      </c>
      <c r="N14" s="8" t="s">
        <v>73</v>
      </c>
      <c r="O14" s="7">
        <v>4</v>
      </c>
      <c r="P14" s="7">
        <v>4</v>
      </c>
      <c r="Q14" s="7">
        <f t="shared" ref="Q14:Q23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34</v>
      </c>
      <c r="T14" s="7" t="s">
        <v>99</v>
      </c>
      <c r="U14" s="8" t="s">
        <v>74</v>
      </c>
      <c r="V14" s="7" t="s">
        <v>36</v>
      </c>
    </row>
    <row r="15" spans="1:22" ht="108" x14ac:dyDescent="0.25">
      <c r="A15" s="11">
        <v>11</v>
      </c>
      <c r="B15" s="16" t="s">
        <v>24</v>
      </c>
      <c r="C15" s="16" t="s">
        <v>25</v>
      </c>
      <c r="D15" s="16" t="s">
        <v>55</v>
      </c>
      <c r="E15" s="16" t="s">
        <v>69</v>
      </c>
      <c r="F15" s="17" t="s">
        <v>75</v>
      </c>
      <c r="G15" s="17" t="s">
        <v>76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98</v>
      </c>
      <c r="M15" s="7" t="s">
        <v>72</v>
      </c>
      <c r="N15" s="8" t="s">
        <v>77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34</v>
      </c>
      <c r="T15" s="7" t="s">
        <v>99</v>
      </c>
      <c r="U15" s="8" t="s">
        <v>78</v>
      </c>
      <c r="V15" s="7" t="s">
        <v>36</v>
      </c>
    </row>
    <row r="16" spans="1:22" ht="72" x14ac:dyDescent="0.25">
      <c r="A16" s="7">
        <v>12</v>
      </c>
      <c r="B16" s="7" t="s">
        <v>79</v>
      </c>
      <c r="C16" s="7" t="s">
        <v>80</v>
      </c>
      <c r="D16" s="7" t="s">
        <v>55</v>
      </c>
      <c r="E16" s="7" t="s">
        <v>56</v>
      </c>
      <c r="F16" s="8" t="s">
        <v>111</v>
      </c>
      <c r="G16" s="8" t="s">
        <v>112</v>
      </c>
      <c r="H16" s="7">
        <v>3</v>
      </c>
      <c r="I16" s="7">
        <v>4</v>
      </c>
      <c r="J16" s="7">
        <f t="shared" ref="J16:J23" si="8">H16+I16</f>
        <v>7</v>
      </c>
      <c r="K16" s="14" t="s">
        <v>40</v>
      </c>
      <c r="L16" s="8" t="s">
        <v>120</v>
      </c>
      <c r="M16" s="7" t="s">
        <v>31</v>
      </c>
      <c r="N16" s="8" t="s">
        <v>113</v>
      </c>
      <c r="O16" s="7">
        <v>2</v>
      </c>
      <c r="P16" s="7">
        <v>2</v>
      </c>
      <c r="Q16" s="7">
        <f t="shared" si="6"/>
        <v>4</v>
      </c>
      <c r="R16" s="10" t="s">
        <v>33</v>
      </c>
      <c r="S16" s="7" t="s">
        <v>34</v>
      </c>
      <c r="T16" s="8" t="s">
        <v>120</v>
      </c>
      <c r="U16" s="8" t="s">
        <v>82</v>
      </c>
      <c r="V16" s="7" t="s">
        <v>36</v>
      </c>
    </row>
    <row r="17" spans="1:22" ht="60" x14ac:dyDescent="0.25">
      <c r="A17" s="11">
        <v>13</v>
      </c>
      <c r="B17" s="7" t="s">
        <v>24</v>
      </c>
      <c r="C17" s="7" t="s">
        <v>80</v>
      </c>
      <c r="D17" s="7" t="s">
        <v>55</v>
      </c>
      <c r="E17" s="7" t="s">
        <v>43</v>
      </c>
      <c r="F17" s="8" t="s">
        <v>114</v>
      </c>
      <c r="G17" s="8" t="s">
        <v>83</v>
      </c>
      <c r="H17" s="7">
        <v>2</v>
      </c>
      <c r="I17" s="7">
        <v>4</v>
      </c>
      <c r="J17" s="7">
        <f t="shared" si="8"/>
        <v>6</v>
      </c>
      <c r="K17" s="14" t="s">
        <v>40</v>
      </c>
      <c r="L17" s="7" t="s">
        <v>99</v>
      </c>
      <c r="M17" s="7" t="s">
        <v>31</v>
      </c>
      <c r="N17" s="8" t="s">
        <v>81</v>
      </c>
      <c r="O17" s="7">
        <v>2</v>
      </c>
      <c r="P17" s="7">
        <v>2</v>
      </c>
      <c r="Q17" s="7">
        <f t="shared" si="6"/>
        <v>4</v>
      </c>
      <c r="R17" s="10" t="s">
        <v>33</v>
      </c>
      <c r="S17" s="7" t="s">
        <v>34</v>
      </c>
      <c r="T17" s="7" t="s">
        <v>99</v>
      </c>
      <c r="U17" s="8" t="s">
        <v>84</v>
      </c>
      <c r="V17" s="7" t="s">
        <v>36</v>
      </c>
    </row>
    <row r="18" spans="1:22" ht="36" x14ac:dyDescent="0.25">
      <c r="A18" s="11">
        <v>15</v>
      </c>
      <c r="B18" s="7" t="s">
        <v>24</v>
      </c>
      <c r="C18" s="7" t="s">
        <v>25</v>
      </c>
      <c r="D18" s="7" t="s">
        <v>55</v>
      </c>
      <c r="E18" s="7" t="s">
        <v>43</v>
      </c>
      <c r="F18" s="8" t="s">
        <v>86</v>
      </c>
      <c r="G18" s="8" t="s">
        <v>87</v>
      </c>
      <c r="H18" s="7">
        <v>3</v>
      </c>
      <c r="I18" s="7">
        <v>4</v>
      </c>
      <c r="J18" s="7">
        <f t="shared" si="8"/>
        <v>7</v>
      </c>
      <c r="K18" s="14" t="s">
        <v>40</v>
      </c>
      <c r="L18" s="7" t="s">
        <v>99</v>
      </c>
      <c r="M18" s="7" t="s">
        <v>88</v>
      </c>
      <c r="N18" s="8" t="s">
        <v>89</v>
      </c>
      <c r="O18" s="7">
        <v>2</v>
      </c>
      <c r="P18" s="7">
        <v>2</v>
      </c>
      <c r="Q18" s="7">
        <f t="shared" si="6"/>
        <v>4</v>
      </c>
      <c r="R18" s="10" t="s">
        <v>33</v>
      </c>
      <c r="S18" s="7" t="s">
        <v>34</v>
      </c>
      <c r="T18" s="7" t="s">
        <v>99</v>
      </c>
      <c r="U18" s="8" t="s">
        <v>90</v>
      </c>
      <c r="V18" s="7" t="s">
        <v>91</v>
      </c>
    </row>
    <row r="19" spans="1:22" ht="60" x14ac:dyDescent="0.25">
      <c r="A19" s="7">
        <v>16</v>
      </c>
      <c r="B19" s="7" t="s">
        <v>24</v>
      </c>
      <c r="C19" s="7" t="s">
        <v>25</v>
      </c>
      <c r="D19" s="7" t="s">
        <v>55</v>
      </c>
      <c r="E19" s="7" t="s">
        <v>85</v>
      </c>
      <c r="F19" s="8" t="s">
        <v>92</v>
      </c>
      <c r="G19" s="8" t="s">
        <v>115</v>
      </c>
      <c r="H19" s="7">
        <v>3</v>
      </c>
      <c r="I19" s="7">
        <v>4</v>
      </c>
      <c r="J19" s="7">
        <f t="shared" si="8"/>
        <v>7</v>
      </c>
      <c r="K19" s="14" t="s">
        <v>40</v>
      </c>
      <c r="L19" s="7" t="s">
        <v>99</v>
      </c>
      <c r="M19" s="7" t="s">
        <v>93</v>
      </c>
      <c r="N19" s="8" t="s">
        <v>116</v>
      </c>
      <c r="O19" s="7">
        <v>2</v>
      </c>
      <c r="P19" s="7">
        <v>2</v>
      </c>
      <c r="Q19" s="7">
        <f t="shared" si="6"/>
        <v>4</v>
      </c>
      <c r="R19" s="10" t="s">
        <v>33</v>
      </c>
      <c r="S19" s="7" t="s">
        <v>34</v>
      </c>
      <c r="T19" s="8" t="s">
        <v>100</v>
      </c>
      <c r="U19" s="8" t="s">
        <v>117</v>
      </c>
      <c r="V19" s="7" t="s">
        <v>94</v>
      </c>
    </row>
    <row r="20" spans="1:22" ht="120" x14ac:dyDescent="0.25">
      <c r="A20" s="7">
        <v>17</v>
      </c>
      <c r="B20" s="7" t="s">
        <v>24</v>
      </c>
      <c r="C20" s="7" t="s">
        <v>80</v>
      </c>
      <c r="D20" s="7" t="s">
        <v>55</v>
      </c>
      <c r="E20" s="7" t="s">
        <v>43</v>
      </c>
      <c r="F20" s="8" t="s">
        <v>121</v>
      </c>
      <c r="G20" s="18" t="s">
        <v>122</v>
      </c>
      <c r="H20" s="7">
        <v>5</v>
      </c>
      <c r="I20" s="7">
        <v>4</v>
      </c>
      <c r="J20" s="7">
        <f t="shared" si="8"/>
        <v>9</v>
      </c>
      <c r="K20" s="19" t="str">
        <f t="shared" ref="K20:K23" si="9">IF(J20&gt;=8,"Riesgo Extremo",IF(6=J20,"Riesgo Alto",IF(7=J20,"Riesgo Alto",IF(J20=5,"Riesgo Medio",IF(J20&lt;=4,"Riesgo Bajo")))))</f>
        <v>Riesgo Extremo</v>
      </c>
      <c r="L20" s="8" t="s">
        <v>123</v>
      </c>
      <c r="M20" s="7" t="s">
        <v>31</v>
      </c>
      <c r="N20" s="8" t="s">
        <v>124</v>
      </c>
      <c r="O20" s="7">
        <v>4</v>
      </c>
      <c r="P20" s="7">
        <v>4</v>
      </c>
      <c r="Q20" s="7">
        <f t="shared" si="6"/>
        <v>8</v>
      </c>
      <c r="R20" s="19" t="str">
        <f t="shared" ref="R20:R23" si="10">IF(Q20&gt;=8,"Riesgo Extremo",IF(6=Q20,"Riesgo Alto",IF(7=Q20,"Riesgo Alto",IF(Q20=5,"Riesgo Medio",IF(Q20&lt;=4,"Riesgo Bajo")))))</f>
        <v>Riesgo Extremo</v>
      </c>
      <c r="S20" s="7" t="s">
        <v>34</v>
      </c>
      <c r="T20" s="7" t="s">
        <v>125</v>
      </c>
      <c r="U20" s="8" t="s">
        <v>126</v>
      </c>
      <c r="V20" s="7" t="s">
        <v>65</v>
      </c>
    </row>
    <row r="21" spans="1:22" s="23" customFormat="1" ht="110.25" x14ac:dyDescent="0.25">
      <c r="A21" s="20">
        <v>18</v>
      </c>
      <c r="B21" s="20" t="s">
        <v>24</v>
      </c>
      <c r="C21" s="20" t="s">
        <v>80</v>
      </c>
      <c r="D21" s="20" t="s">
        <v>55</v>
      </c>
      <c r="E21" s="20" t="s">
        <v>128</v>
      </c>
      <c r="F21" s="21" t="s">
        <v>129</v>
      </c>
      <c r="G21" s="21" t="s">
        <v>130</v>
      </c>
      <c r="H21" s="20">
        <v>5</v>
      </c>
      <c r="I21" s="20">
        <v>4</v>
      </c>
      <c r="J21" s="20">
        <f t="shared" si="8"/>
        <v>9</v>
      </c>
      <c r="K21" s="22" t="str">
        <f t="shared" si="9"/>
        <v>Riesgo Extremo</v>
      </c>
      <c r="L21" s="21" t="s">
        <v>123</v>
      </c>
      <c r="M21" s="20" t="s">
        <v>31</v>
      </c>
      <c r="N21" s="21" t="s">
        <v>131</v>
      </c>
      <c r="O21" s="20">
        <v>4</v>
      </c>
      <c r="P21" s="20">
        <v>4</v>
      </c>
      <c r="Q21" s="20">
        <f t="shared" si="6"/>
        <v>8</v>
      </c>
      <c r="R21" s="22" t="str">
        <f t="shared" si="10"/>
        <v>Riesgo Extremo</v>
      </c>
      <c r="S21" s="20" t="s">
        <v>34</v>
      </c>
      <c r="T21" s="21" t="s">
        <v>123</v>
      </c>
      <c r="U21" s="21" t="s">
        <v>132</v>
      </c>
      <c r="V21" s="20" t="s">
        <v>91</v>
      </c>
    </row>
    <row r="22" spans="1:22" s="23" customFormat="1" ht="110.25" x14ac:dyDescent="0.25">
      <c r="A22" s="20">
        <v>19</v>
      </c>
      <c r="B22" s="20" t="s">
        <v>24</v>
      </c>
      <c r="C22" s="20" t="s">
        <v>80</v>
      </c>
      <c r="D22" s="20" t="s">
        <v>55</v>
      </c>
      <c r="E22" s="20" t="s">
        <v>128</v>
      </c>
      <c r="F22" s="21" t="s">
        <v>133</v>
      </c>
      <c r="G22" s="21" t="s">
        <v>134</v>
      </c>
      <c r="H22" s="20">
        <v>4</v>
      </c>
      <c r="I22" s="20">
        <v>3</v>
      </c>
      <c r="J22" s="20">
        <f t="shared" si="8"/>
        <v>7</v>
      </c>
      <c r="K22" s="24" t="str">
        <f t="shared" si="9"/>
        <v>Riesgo Alto</v>
      </c>
      <c r="L22" s="21" t="s">
        <v>123</v>
      </c>
      <c r="M22" s="20" t="s">
        <v>31</v>
      </c>
      <c r="N22" s="21" t="s">
        <v>135</v>
      </c>
      <c r="O22" s="20">
        <v>3</v>
      </c>
      <c r="P22" s="20">
        <v>2</v>
      </c>
      <c r="Q22" s="20">
        <f t="shared" si="6"/>
        <v>5</v>
      </c>
      <c r="R22" s="25" t="str">
        <f t="shared" si="10"/>
        <v>Riesgo Medio</v>
      </c>
      <c r="S22" s="20" t="s">
        <v>34</v>
      </c>
      <c r="T22" s="21" t="s">
        <v>123</v>
      </c>
      <c r="U22" s="21" t="s">
        <v>136</v>
      </c>
      <c r="V22" s="20" t="s">
        <v>91</v>
      </c>
    </row>
    <row r="23" spans="1:22" s="23" customFormat="1" ht="126" x14ac:dyDescent="0.25">
      <c r="A23" s="20">
        <v>20</v>
      </c>
      <c r="B23" s="20" t="s">
        <v>24</v>
      </c>
      <c r="C23" s="20" t="s">
        <v>80</v>
      </c>
      <c r="D23" s="20" t="s">
        <v>137</v>
      </c>
      <c r="E23" s="20" t="s">
        <v>43</v>
      </c>
      <c r="F23" s="21" t="s">
        <v>138</v>
      </c>
      <c r="G23" s="21" t="s">
        <v>139</v>
      </c>
      <c r="H23" s="20">
        <v>4</v>
      </c>
      <c r="I23" s="20">
        <v>3</v>
      </c>
      <c r="J23" s="20">
        <f t="shared" si="8"/>
        <v>7</v>
      </c>
      <c r="K23" s="24" t="str">
        <f t="shared" si="9"/>
        <v>Riesgo Alto</v>
      </c>
      <c r="L23" s="21" t="s">
        <v>123</v>
      </c>
      <c r="M23" s="20" t="s">
        <v>31</v>
      </c>
      <c r="N23" s="21" t="s">
        <v>140</v>
      </c>
      <c r="O23" s="20">
        <v>3</v>
      </c>
      <c r="P23" s="20">
        <v>2</v>
      </c>
      <c r="Q23" s="20">
        <f t="shared" si="6"/>
        <v>5</v>
      </c>
      <c r="R23" s="25" t="str">
        <f t="shared" si="10"/>
        <v>Riesgo Medio</v>
      </c>
      <c r="S23" s="20" t="s">
        <v>34</v>
      </c>
      <c r="T23" s="20" t="s">
        <v>123</v>
      </c>
      <c r="U23" s="21" t="s">
        <v>141</v>
      </c>
      <c r="V23" s="20" t="s">
        <v>142</v>
      </c>
    </row>
    <row r="24" spans="1:22" x14ac:dyDescent="0.2">
      <c r="H24" s="26"/>
      <c r="I24" s="26"/>
    </row>
    <row r="25" spans="1:22" x14ac:dyDescent="0.2">
      <c r="H25" s="26"/>
      <c r="I25" s="26"/>
    </row>
    <row r="26" spans="1:22" x14ac:dyDescent="0.2">
      <c r="H26" s="26"/>
      <c r="I26" s="26"/>
    </row>
    <row r="27" spans="1:22" x14ac:dyDescent="0.2">
      <c r="H27" s="26"/>
      <c r="I27" s="26"/>
    </row>
    <row r="28" spans="1:22" x14ac:dyDescent="0.2">
      <c r="H28" s="26"/>
      <c r="I28" s="26"/>
    </row>
    <row r="29" spans="1:22" x14ac:dyDescent="0.2">
      <c r="H29" s="26"/>
      <c r="I29" s="26"/>
    </row>
    <row r="30" spans="1:22" x14ac:dyDescent="0.2">
      <c r="H30" s="26"/>
      <c r="I30" s="26"/>
    </row>
    <row r="31" spans="1:22" x14ac:dyDescent="0.2">
      <c r="H31" s="26"/>
      <c r="I31" s="26"/>
    </row>
    <row r="32" spans="1:22" x14ac:dyDescent="0.2">
      <c r="H32" s="26"/>
      <c r="I32" s="2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2" priority="71" operator="containsText" text="Bajo">
      <formula>NOT(ISERROR(SEARCH("Bajo",K10)))</formula>
    </cfRule>
    <cfRule type="containsText" dxfId="61" priority="72" operator="containsText" text="Riesgo Bajo ">
      <formula>NOT(ISERROR(SEARCH("Riesgo Bajo ",K10)))</formula>
    </cfRule>
    <cfRule type="containsText" dxfId="60" priority="73" operator="containsText" text="Riesgo Bajo ">
      <formula>NOT(ISERROR(SEARCH("Riesgo Bajo ",K10)))</formula>
    </cfRule>
    <cfRule type="containsText" dxfId="59" priority="74" operator="containsText" text="Riesgo Medio">
      <formula>NOT(ISERROR(SEARCH("Riesgo Medio",K10)))</formula>
    </cfRule>
    <cfRule type="containsText" dxfId="58" priority="75" operator="containsText" text="Riesgo Alto">
      <formula>NOT(ISERROR(SEARCH("Riesgo Alto",K10)))</formula>
    </cfRule>
    <cfRule type="containsText" dxfId="57" priority="76" operator="containsText" text="Riesgo Alto ">
      <formula>NOT(ISERROR(SEARCH("Riesgo Alto ",K10)))</formula>
    </cfRule>
    <cfRule type="containsText" dxfId="56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55" priority="81" operator="containsText" text="Bajo">
      <formula>NOT(ISERROR(SEARCH("Bajo",R10)))</formula>
    </cfRule>
    <cfRule type="containsText" dxfId="54" priority="82" operator="containsText" text="Riesgo Bajo ">
      <formula>NOT(ISERROR(SEARCH("Riesgo Bajo ",R10)))</formula>
    </cfRule>
    <cfRule type="containsText" dxfId="53" priority="83" operator="containsText" text="Riesgo Bajo ">
      <formula>NOT(ISERROR(SEARCH("Riesgo Bajo ",R10)))</formula>
    </cfRule>
    <cfRule type="containsText" dxfId="52" priority="84" operator="containsText" text="Riesgo Medio">
      <formula>NOT(ISERROR(SEARCH("Riesgo Medio",R10)))</formula>
    </cfRule>
    <cfRule type="containsText" dxfId="51" priority="85" operator="containsText" text="Riesgo Alto">
      <formula>NOT(ISERROR(SEARCH("Riesgo Alto",R10)))</formula>
    </cfRule>
    <cfRule type="containsText" dxfId="50" priority="86" operator="containsText" text="Riesgo Alto ">
      <formula>NOT(ISERROR(SEARCH("Riesgo Alto ",R10)))</formula>
    </cfRule>
    <cfRule type="containsText" dxfId="49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48" priority="51" operator="containsText" text="Bajo">
      <formula>NOT(ISERROR(SEARCH("Bajo",K12)))</formula>
    </cfRule>
    <cfRule type="containsText" dxfId="47" priority="52" operator="containsText" text="Riesgo Bajo ">
      <formula>NOT(ISERROR(SEARCH("Riesgo Bajo ",K12)))</formula>
    </cfRule>
    <cfRule type="containsText" dxfId="46" priority="53" operator="containsText" text="Riesgo Bajo ">
      <formula>NOT(ISERROR(SEARCH("Riesgo Bajo ",K12)))</formula>
    </cfRule>
    <cfRule type="containsText" dxfId="45" priority="54" operator="containsText" text="Riesgo Medio">
      <formula>NOT(ISERROR(SEARCH("Riesgo Medio",K12)))</formula>
    </cfRule>
    <cfRule type="containsText" dxfId="44" priority="55" operator="containsText" text="Riesgo Alto">
      <formula>NOT(ISERROR(SEARCH("Riesgo Alto",K12)))</formula>
    </cfRule>
    <cfRule type="containsText" dxfId="43" priority="56" operator="containsText" text="Riesgo Alto ">
      <formula>NOT(ISERROR(SEARCH("Riesgo Alto ",K12)))</formula>
    </cfRule>
    <cfRule type="containsText" dxfId="42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1" priority="61" operator="containsText" text="Bajo">
      <formula>NOT(ISERROR(SEARCH("Bajo",R12)))</formula>
    </cfRule>
    <cfRule type="containsText" dxfId="40" priority="62" operator="containsText" text="Riesgo Bajo ">
      <formula>NOT(ISERROR(SEARCH("Riesgo Bajo ",R12)))</formula>
    </cfRule>
    <cfRule type="containsText" dxfId="39" priority="63" operator="containsText" text="Riesgo Bajo ">
      <formula>NOT(ISERROR(SEARCH("Riesgo Bajo ",R12)))</formula>
    </cfRule>
    <cfRule type="containsText" dxfId="38" priority="64" operator="containsText" text="Riesgo Medio">
      <formula>NOT(ISERROR(SEARCH("Riesgo Medio",R12)))</formula>
    </cfRule>
    <cfRule type="containsText" dxfId="37" priority="65" operator="containsText" text="Riesgo Alto">
      <formula>NOT(ISERROR(SEARCH("Riesgo Alto",R12)))</formula>
    </cfRule>
    <cfRule type="containsText" dxfId="36" priority="66" operator="containsText" text="Riesgo Alto ">
      <formula>NOT(ISERROR(SEARCH("Riesgo Alto ",R12)))</formula>
    </cfRule>
    <cfRule type="containsText" dxfId="35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34" priority="41" operator="containsText" text="Bajo">
      <formula>NOT(ISERROR(SEARCH("Bajo",K14)))</formula>
    </cfRule>
    <cfRule type="containsText" dxfId="33" priority="42" operator="containsText" text="Riesgo Bajo ">
      <formula>NOT(ISERROR(SEARCH("Riesgo Bajo ",K14)))</formula>
    </cfRule>
    <cfRule type="containsText" dxfId="32" priority="43" operator="containsText" text="Riesgo Bajo ">
      <formula>NOT(ISERROR(SEARCH("Riesgo Bajo ",K14)))</formula>
    </cfRule>
    <cfRule type="containsText" dxfId="31" priority="44" operator="containsText" text="Riesgo Medio">
      <formula>NOT(ISERROR(SEARCH("Riesgo Medio",K14)))</formula>
    </cfRule>
    <cfRule type="containsText" dxfId="30" priority="45" operator="containsText" text="Riesgo Alto">
      <formula>NOT(ISERROR(SEARCH("Riesgo Alto",K14)))</formula>
    </cfRule>
    <cfRule type="containsText" dxfId="29" priority="46" operator="containsText" text="Riesgo Alto ">
      <formula>NOT(ISERROR(SEARCH("Riesgo Alto ",K14)))</formula>
    </cfRule>
    <cfRule type="containsText" dxfId="28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27" priority="31" operator="containsText" text="Bajo">
      <formula>NOT(ISERROR(SEARCH("Bajo",R14)))</formula>
    </cfRule>
    <cfRule type="containsText" dxfId="26" priority="32" operator="containsText" text="Riesgo Bajo ">
      <formula>NOT(ISERROR(SEARCH("Riesgo Bajo ",R14)))</formula>
    </cfRule>
    <cfRule type="containsText" dxfId="25" priority="33" operator="containsText" text="Riesgo Bajo ">
      <formula>NOT(ISERROR(SEARCH("Riesgo Bajo ",R14)))</formula>
    </cfRule>
    <cfRule type="containsText" dxfId="24" priority="34" operator="containsText" text="Riesgo Medio">
      <formula>NOT(ISERROR(SEARCH("Riesgo Medio",R14)))</formula>
    </cfRule>
    <cfRule type="containsText" dxfId="23" priority="35" operator="containsText" text="Riesgo Alto">
      <formula>NOT(ISERROR(SEARCH("Riesgo Alto",R14)))</formula>
    </cfRule>
    <cfRule type="containsText" dxfId="22" priority="36" operator="containsText" text="Riesgo Alto ">
      <formula>NOT(ISERROR(SEARCH("Riesgo Alto ",R14)))</formula>
    </cfRule>
    <cfRule type="containsText" dxfId="21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0" priority="21" operator="containsText" text="Bajo">
      <formula>NOT(ISERROR(SEARCH("Bajo",K11)))</formula>
    </cfRule>
    <cfRule type="containsText" dxfId="19" priority="22" operator="containsText" text="Riesgo Bajo ">
      <formula>NOT(ISERROR(SEARCH("Riesgo Bajo ",K11)))</formula>
    </cfRule>
    <cfRule type="containsText" dxfId="18" priority="23" operator="containsText" text="Riesgo Bajo ">
      <formula>NOT(ISERROR(SEARCH("Riesgo Bajo ",K11)))</formula>
    </cfRule>
    <cfRule type="containsText" dxfId="17" priority="24" operator="containsText" text="Riesgo Medio">
      <formula>NOT(ISERROR(SEARCH("Riesgo Medio",K11)))</formula>
    </cfRule>
    <cfRule type="containsText" dxfId="16" priority="25" operator="containsText" text="Riesgo Alto">
      <formula>NOT(ISERROR(SEARCH("Riesgo Alto",K11)))</formula>
    </cfRule>
    <cfRule type="containsText" dxfId="15" priority="26" operator="containsText" text="Riesgo Alto ">
      <formula>NOT(ISERROR(SEARCH("Riesgo Alto ",K11)))</formula>
    </cfRule>
    <cfRule type="containsText" dxfId="14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13" priority="11" operator="containsText" text="Bajo">
      <formula>NOT(ISERROR(SEARCH("Bajo",K15)))</formula>
    </cfRule>
    <cfRule type="containsText" dxfId="12" priority="12" operator="containsText" text="Riesgo Bajo ">
      <formula>NOT(ISERROR(SEARCH("Riesgo Bajo ",K15)))</formula>
    </cfRule>
    <cfRule type="containsText" dxfId="11" priority="13" operator="containsText" text="Riesgo Bajo ">
      <formula>NOT(ISERROR(SEARCH("Riesgo Bajo ",K15)))</formula>
    </cfRule>
    <cfRule type="containsText" dxfId="10" priority="14" operator="containsText" text="Riesgo Medio">
      <formula>NOT(ISERROR(SEARCH("Riesgo Medio",K15)))</formula>
    </cfRule>
    <cfRule type="containsText" dxfId="9" priority="15" operator="containsText" text="Riesgo Alto">
      <formula>NOT(ISERROR(SEARCH("Riesgo Alto",K15)))</formula>
    </cfRule>
    <cfRule type="containsText" dxfId="8" priority="16" operator="containsText" text="Riesgo Alto ">
      <formula>NOT(ISERROR(SEARCH("Riesgo Alto ",K15)))</formula>
    </cfRule>
    <cfRule type="containsText" dxfId="7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6" priority="1" operator="containsText" text="Bajo">
      <formula>NOT(ISERROR(SEARCH("Bajo",R15)))</formula>
    </cfRule>
    <cfRule type="containsText" dxfId="5" priority="2" operator="containsText" text="Riesgo Bajo ">
      <formula>NOT(ISERROR(SEARCH("Riesgo Bajo ",R15)))</formula>
    </cfRule>
    <cfRule type="containsText" dxfId="4" priority="3" operator="containsText" text="Riesgo Bajo ">
      <formula>NOT(ISERROR(SEARCH("Riesgo Bajo ",R15)))</formula>
    </cfRule>
    <cfRule type="containsText" dxfId="3" priority="4" operator="containsText" text="Riesgo Medio">
      <formula>NOT(ISERROR(SEARCH("Riesgo Medio",R15)))</formula>
    </cfRule>
    <cfRule type="containsText" dxfId="2" priority="5" operator="containsText" text="Riesgo Alto">
      <formula>NOT(ISERROR(SEARCH("Riesgo Alto",R15)))</formula>
    </cfRule>
    <cfRule type="containsText" dxfId="1" priority="6" operator="containsText" text="Riesgo Alto ">
      <formula>NOT(ISERROR(SEARCH("Riesgo Alto ",R15)))</formula>
    </cfRule>
    <cfRule type="containsText" dxfId="0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2023-10-19T13:26:10Z</dcterms:modified>
</cp:coreProperties>
</file>